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34" i="1"/>
  <c r="D39" i="1"/>
  <c r="B24" i="1" l="1"/>
  <c r="D34" i="1"/>
  <c r="B34" i="1"/>
  <c r="B9" i="1"/>
  <c r="C32" i="1"/>
  <c r="C9" i="1"/>
  <c r="D9" i="1" s="1"/>
  <c r="C46" i="1"/>
  <c r="C52" i="1"/>
  <c r="C57" i="1"/>
  <c r="C68" i="1"/>
  <c r="C74" i="1"/>
  <c r="C83" i="1"/>
  <c r="B83" i="1"/>
  <c r="D31" i="1"/>
  <c r="D10" i="1"/>
  <c r="D12" i="1"/>
  <c r="D13" i="1"/>
  <c r="D15" i="1"/>
  <c r="D16" i="1"/>
  <c r="D17" i="1"/>
  <c r="D18" i="1"/>
  <c r="D19" i="1"/>
  <c r="D20" i="1"/>
  <c r="D21" i="1"/>
  <c r="D22" i="1"/>
  <c r="D24" i="1"/>
  <c r="D25" i="1"/>
  <c r="D26" i="1"/>
  <c r="D27" i="1"/>
  <c r="D28" i="1"/>
  <c r="D29" i="1"/>
  <c r="D30" i="1"/>
  <c r="D35" i="1"/>
  <c r="D36" i="1"/>
  <c r="D37" i="1"/>
  <c r="D40" i="1"/>
  <c r="D42" i="1"/>
  <c r="D44" i="1"/>
  <c r="D45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2" i="1"/>
  <c r="D64" i="1"/>
  <c r="D65" i="1"/>
  <c r="D67" i="1"/>
  <c r="D69" i="1"/>
  <c r="D70" i="1"/>
  <c r="D71" i="1"/>
  <c r="D72" i="1"/>
  <c r="D73" i="1"/>
  <c r="D75" i="1"/>
  <c r="D76" i="1"/>
  <c r="D77" i="1"/>
  <c r="D78" i="1"/>
  <c r="D80" i="1"/>
  <c r="D82" i="1"/>
  <c r="D84" i="1"/>
  <c r="C81" i="1"/>
  <c r="C79" i="1"/>
  <c r="C66" i="1"/>
  <c r="D66" i="1" s="1"/>
  <c r="C63" i="1"/>
  <c r="C43" i="1"/>
  <c r="B41" i="1"/>
  <c r="C41" i="1"/>
  <c r="D41" i="1" s="1"/>
  <c r="D83" i="1"/>
  <c r="B81" i="1"/>
  <c r="B79" i="1"/>
  <c r="B74" i="1"/>
  <c r="B68" i="1"/>
  <c r="B66" i="1"/>
  <c r="B63" i="1"/>
  <c r="B57" i="1"/>
  <c r="B52" i="1"/>
  <c r="D52" i="1" s="1"/>
  <c r="B46" i="1"/>
  <c r="B43" i="1"/>
  <c r="B85" i="1" s="1"/>
  <c r="B23" i="1"/>
  <c r="B32" i="1" s="1"/>
  <c r="D79" i="1" l="1"/>
  <c r="D46" i="1"/>
  <c r="D81" i="1"/>
  <c r="D43" i="1"/>
  <c r="D68" i="1"/>
  <c r="D63" i="1"/>
  <c r="D74" i="1"/>
  <c r="D57" i="1"/>
  <c r="C85" i="1"/>
  <c r="D85" i="1" s="1"/>
  <c r="D23" i="1"/>
  <c r="D32" i="1"/>
</calcChain>
</file>

<file path=xl/sharedStrings.xml><?xml version="1.0" encoding="utf-8"?>
<sst xmlns="http://schemas.openxmlformats.org/spreadsheetml/2006/main" count="86" uniqueCount="86">
  <si>
    <t xml:space="preserve"> И Н Ф О Р М А Ц И Я</t>
  </si>
  <si>
    <t xml:space="preserve"> об  исполнении бюджета Таштагольского муниципального района</t>
  </si>
  <si>
    <t xml:space="preserve">        (тыс.руб.)</t>
  </si>
  <si>
    <t>Наименование показателя</t>
  </si>
  <si>
    <t>2021</t>
  </si>
  <si>
    <t>НАЛОГОВЫЕ И НЕНАЛОГОВЫЕ ДОХОДЫ</t>
  </si>
  <si>
    <t>Налог на доходы физических лиц</t>
  </si>
  <si>
    <t>Акцизы по подакцизным товарам  ( продукции),  производимым на территории Российской Федерации</t>
  </si>
  <si>
    <t>Налог, взимаемый в связи с применением упрощённой системы налогообложения</t>
  </si>
  <si>
    <t>Единый налог на вменённый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</si>
  <si>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</si>
  <si>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</si>
  <si>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пошлина, сборы</t>
  </si>
  <si>
    <t>Доходы от использования имущества, находящегося в 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</si>
  <si>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</si>
  <si>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</si>
  <si>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</si>
  <si>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</si>
  <si>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</si>
  <si>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</si>
  <si>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</si>
  <si>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</si>
  <si>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</si>
  <si>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</si>
  <si>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</si>
  <si>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</si>
  <si>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</si>
  <si>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</si>
  <si>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</si>
  <si>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</si>
  <si>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</si>
  <si>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</si>
  <si>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</si>
  <si>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</si>
  <si>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</si>
  <si>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</si>
  <si>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</si>
  <si>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</si>
  <si>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</si>
  <si>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</si>
  <si>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</si>
  <si>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</si>
  <si>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</si>
  <si>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</si>
  <si>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</si>
  <si>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</si>
  <si>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</si>
  <si>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</si>
  <si>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</si>
  <si>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</si>
  <si>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</si>
  <si>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</si>
  <si>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</si>
  <si>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</si>
  <si>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</si>
  <si>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</si>
  <si>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</si>
  <si>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</si>
  <si>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</si>
  <si>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</si>
  <si>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</si>
  <si>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</si>
  <si>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</si>
  <si>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</si>
  <si>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</si>
  <si>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</si>
  <si>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</si>
  <si>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</si>
  <si>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</si>
  <si>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</si>
  <si>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</si>
  <si>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</si>
  <si>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 xml:space="preserve">  
МЕЖБЮДЖЕТНЫЕ ТРАНСФЕРТЫ ОБЩЕГО ХАРАКТЕРА БЮДЖЕТАМ БЮДЖЕТНОЙ СИСТЕМЫ РОССИЙСКОЙ ФЕДЕРАЦИИ
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</si>
  <si>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</si>
  <si>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</si>
  <si>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Результат исполнения бюджета (дефицит "-".профицит "+")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</si>
  <si>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</si>
  <si>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</si>
  <si>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</si>
  <si>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</si>
  <si>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Другие общегосударственные вопросы
</t>
  </si>
  <si>
    <t>Исполнено на 01 июля</t>
  </si>
  <si>
    <t>за 2022 год в сравнении с соответствующим периодом 2021 года</t>
  </si>
  <si>
    <t>% исполнения 2022 года в сравнении с соответствующим периодом 2021 года</t>
  </si>
  <si>
    <t>2022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</si>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</sst>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0">
    <xf numFmtId="0" fontId="0" fillId="0" borderId="0"/>
    <xf numFmtId="0" fontId="1" fillId="0" borderId="0"/>
    <xf numFmtId="0" fontId="8" fillId="0" borderId="0"/>
    <xf numFmtId="0" fontId="1" fillId="0" borderId="0"/>
    <xf numFmtId="0" fontId="11" fillId="0" borderId="2">
      <alignment horizontal="left" wrapText="1" indent="2"/>
    </xf>
    <xf numFmtId="0" fontId="12" fillId="0" borderId="3">
      <alignment horizontal="left" wrapText="1" indent="2"/>
    </xf>
    <xf numFmtId="49" fontId="12" fillId="0" borderId="4">
      <alignment horizontal="center"/>
    </xf>
    <xf numFmtId="0" fontId="13" fillId="0" borderId="0"/>
    <xf numFmtId="0" fontId="12" fillId="5" borderId="5"/>
    <xf numFmtId="0" fontId="12" fillId="0" borderId="5"/>
  </cellStyleXfs>
  <cellXfs count="49">
    <xf numFmtId="0" fontId="0" fillId="0" borderId="0" xfId="0"/>
    <xf numFmtId="0" fontId="3" fillId="0" borderId="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164" fontId="7" fillId="3" borderId="1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9" fontId="9" fillId="0" borderId="1" xfId="3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wrapText="1"/>
    </xf>
    <xf numFmtId="49" fontId="9" fillId="0" borderId="1" xfId="3" applyNumberFormat="1" applyFont="1" applyFill="1" applyBorder="1" applyAlignment="1">
      <alignment wrapText="1"/>
    </xf>
    <xf numFmtId="49" fontId="9" fillId="0" borderId="1" xfId="3" applyNumberFormat="1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2" fillId="0" borderId="3" xfId="5" applyNumberFormat="1" applyProtection="1">
      <alignment horizontal="left" wrapText="1" indent="2"/>
    </xf>
    <xf numFmtId="165" fontId="0" fillId="0" borderId="0" xfId="0" applyNumberFormat="1"/>
    <xf numFmtId="164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0">
    <cellStyle name="xl26" xfId="7"/>
    <cellStyle name="xl31" xfId="5"/>
    <cellStyle name="xl38" xfId="9"/>
    <cellStyle name="xl43" xfId="6"/>
    <cellStyle name="xl75" xfId="4"/>
    <cellStyle name="xl76" xfId="8"/>
    <cellStyle name="Обычный" xfId="0" builtinId="0"/>
    <cellStyle name="Обычный 2" xfId="3"/>
    <cellStyle name="Обычный 3" xfId="2"/>
    <cellStyle name="Обычный_2018-20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71" workbookViewId="0">
      <selection activeCell="G83" sqref="G83"/>
    </sheetView>
  </sheetViews>
  <sheetFormatPr defaultRowHeight="14.4" x14ac:dyDescent="0.3"/>
  <cols>
    <col min="1" max="1" width="47.88671875" customWidth="1"/>
    <col min="2" max="2" width="14.77734375" customWidth="1"/>
    <col min="3" max="3" width="11.88671875" customWidth="1"/>
    <col min="4" max="4" width="17.21875" customWidth="1"/>
  </cols>
  <sheetData>
    <row r="1" spans="1:6" ht="15.6" x14ac:dyDescent="0.3">
      <c r="A1" s="44" t="s">
        <v>0</v>
      </c>
      <c r="B1" s="44"/>
      <c r="C1" s="44"/>
      <c r="D1" s="44"/>
    </row>
    <row r="2" spans="1:6" ht="15.6" x14ac:dyDescent="0.3">
      <c r="A2" s="45" t="s">
        <v>1</v>
      </c>
      <c r="B2" s="45"/>
      <c r="C2" s="45"/>
      <c r="D2" s="45"/>
    </row>
    <row r="3" spans="1:6" ht="15.6" x14ac:dyDescent="0.3">
      <c r="A3" s="46" t="s">
        <v>82</v>
      </c>
      <c r="B3" s="46"/>
      <c r="C3" s="46"/>
      <c r="D3" s="46"/>
    </row>
    <row r="4" spans="1:6" x14ac:dyDescent="0.3">
      <c r="A4" s="1"/>
      <c r="B4" s="2"/>
      <c r="C4" s="3"/>
      <c r="D4" s="4" t="s">
        <v>2</v>
      </c>
    </row>
    <row r="5" spans="1:6" x14ac:dyDescent="0.3">
      <c r="A5" s="47" t="s">
        <v>3</v>
      </c>
      <c r="B5" s="48" t="s">
        <v>81</v>
      </c>
      <c r="C5" s="48"/>
      <c r="D5" s="48" t="s">
        <v>83</v>
      </c>
    </row>
    <row r="6" spans="1:6" ht="57" customHeight="1" x14ac:dyDescent="0.3">
      <c r="A6" s="47"/>
      <c r="B6" s="39" t="s">
        <v>4</v>
      </c>
      <c r="C6" s="5" t="s">
        <v>84</v>
      </c>
      <c r="D6" s="48"/>
    </row>
    <row r="7" spans="1:6" x14ac:dyDescent="0.3">
      <c r="A7" s="6">
        <v>1</v>
      </c>
      <c r="B7" s="7">
        <v>2</v>
      </c>
      <c r="C7" s="8">
        <v>3</v>
      </c>
      <c r="D7" s="7">
        <v>4</v>
      </c>
    </row>
    <row r="8" spans="1:6" x14ac:dyDescent="0.3">
      <c r="A8" s="9"/>
      <c r="B8" s="10"/>
      <c r="C8" s="11"/>
      <c r="D8" s="7"/>
    </row>
    <row r="9" spans="1:6" x14ac:dyDescent="0.3">
      <c r="A9" s="12" t="s">
        <v>5</v>
      </c>
      <c r="B9" s="13">
        <f>B10+B11+B12+B13+B14+B15+B16+B17+B18+B19+B20+B21+B22</f>
        <v>241501.15000000002</v>
      </c>
      <c r="C9" s="13">
        <f>C10+C11+C12+C13+C14+C15+C16+C17+C18+C19+C20+C21+C22</f>
        <v>262646.3</v>
      </c>
      <c r="D9" s="14">
        <f>C9/B9*100</f>
        <v>108.75571399970558</v>
      </c>
      <c r="F9" s="42"/>
    </row>
    <row r="10" spans="1:6" x14ac:dyDescent="0.3">
      <c r="A10" s="15" t="s">
        <v>6</v>
      </c>
      <c r="B10" s="16">
        <v>120972.96</v>
      </c>
      <c r="C10" s="16">
        <v>132347</v>
      </c>
      <c r="D10" s="17">
        <f t="shared" ref="D10:D31" si="0">C10/B10*100</f>
        <v>109.40213416287408</v>
      </c>
      <c r="F10" s="42"/>
    </row>
    <row r="11" spans="1:6" ht="26.4" x14ac:dyDescent="0.3">
      <c r="A11" s="15" t="s">
        <v>7</v>
      </c>
      <c r="B11" s="16">
        <v>7270.7</v>
      </c>
      <c r="C11" s="16">
        <v>8138.6</v>
      </c>
      <c r="D11" s="17">
        <v>0</v>
      </c>
      <c r="F11" s="42"/>
    </row>
    <row r="12" spans="1:6" ht="26.4" x14ac:dyDescent="0.3">
      <c r="A12" s="15" t="s">
        <v>8</v>
      </c>
      <c r="B12" s="16">
        <v>32251.58</v>
      </c>
      <c r="C12" s="16">
        <v>51776.7</v>
      </c>
      <c r="D12" s="17">
        <f t="shared" si="0"/>
        <v>160.54004175919439</v>
      </c>
      <c r="F12" s="42"/>
    </row>
    <row r="13" spans="1:6" ht="26.4" x14ac:dyDescent="0.3">
      <c r="A13" s="15" t="s">
        <v>9</v>
      </c>
      <c r="B13" s="16">
        <v>5879.34</v>
      </c>
      <c r="C13" s="16">
        <v>204.7</v>
      </c>
      <c r="D13" s="17">
        <f t="shared" si="0"/>
        <v>3.4816833181955795</v>
      </c>
      <c r="F13" s="42"/>
    </row>
    <row r="14" spans="1:6" x14ac:dyDescent="0.3">
      <c r="A14" s="15" t="s">
        <v>10</v>
      </c>
      <c r="B14" s="16">
        <v>0</v>
      </c>
      <c r="C14" s="16"/>
      <c r="D14" s="17">
        <v>0</v>
      </c>
      <c r="F14" s="42"/>
    </row>
    <row r="15" spans="1:6" ht="26.4" x14ac:dyDescent="0.3">
      <c r="A15" s="15" t="s">
        <v>11</v>
      </c>
      <c r="B15" s="16">
        <v>6451.14</v>
      </c>
      <c r="C15" s="16">
        <v>5684.4</v>
      </c>
      <c r="D15" s="17">
        <f t="shared" si="0"/>
        <v>88.114658804490361</v>
      </c>
      <c r="F15" s="42"/>
    </row>
    <row r="16" spans="1:6" x14ac:dyDescent="0.3">
      <c r="A16" s="18" t="s">
        <v>12</v>
      </c>
      <c r="B16" s="16">
        <v>2343.12</v>
      </c>
      <c r="C16" s="16">
        <v>1834.3</v>
      </c>
      <c r="D16" s="17">
        <f t="shared" si="0"/>
        <v>78.284509542831785</v>
      </c>
      <c r="F16" s="42"/>
    </row>
    <row r="17" spans="1:6" ht="26.4" x14ac:dyDescent="0.3">
      <c r="A17" s="19" t="s">
        <v>13</v>
      </c>
      <c r="B17" s="16">
        <v>29483.439999999999</v>
      </c>
      <c r="C17" s="16">
        <v>30472.400000000001</v>
      </c>
      <c r="D17" s="17">
        <f t="shared" si="0"/>
        <v>103.35428973009935</v>
      </c>
      <c r="F17" s="42"/>
    </row>
    <row r="18" spans="1:6" x14ac:dyDescent="0.3">
      <c r="A18" s="15" t="s">
        <v>14</v>
      </c>
      <c r="B18" s="16">
        <v>22848.57</v>
      </c>
      <c r="C18" s="16">
        <v>7271.7</v>
      </c>
      <c r="D18" s="17">
        <f t="shared" si="0"/>
        <v>31.825624098138306</v>
      </c>
      <c r="F18" s="42"/>
    </row>
    <row r="19" spans="1:6" ht="26.4" x14ac:dyDescent="0.3">
      <c r="A19" s="19" t="s">
        <v>15</v>
      </c>
      <c r="B19" s="16">
        <v>9507.76</v>
      </c>
      <c r="C19" s="16">
        <v>9674.5</v>
      </c>
      <c r="D19" s="17">
        <f t="shared" si="0"/>
        <v>101.75372537800702</v>
      </c>
      <c r="F19" s="42"/>
    </row>
    <row r="20" spans="1:6" ht="26.4" x14ac:dyDescent="0.3">
      <c r="A20" s="19" t="s">
        <v>16</v>
      </c>
      <c r="B20" s="16">
        <v>4094.99</v>
      </c>
      <c r="C20" s="16">
        <v>13499.2</v>
      </c>
      <c r="D20" s="17">
        <f t="shared" si="0"/>
        <v>329.65159866080262</v>
      </c>
      <c r="F20" s="42"/>
    </row>
    <row r="21" spans="1:6" x14ac:dyDescent="0.3">
      <c r="A21" s="19" t="s">
        <v>17</v>
      </c>
      <c r="B21" s="16">
        <v>225.14</v>
      </c>
      <c r="C21" s="16">
        <v>1585</v>
      </c>
      <c r="D21" s="17">
        <f t="shared" si="0"/>
        <v>704.0063960202541</v>
      </c>
      <c r="F21" s="42"/>
    </row>
    <row r="22" spans="1:6" x14ac:dyDescent="0.3">
      <c r="A22" s="19" t="s">
        <v>18</v>
      </c>
      <c r="B22" s="16">
        <v>172.41</v>
      </c>
      <c r="C22" s="16">
        <v>157.80000000000001</v>
      </c>
      <c r="D22" s="17">
        <f t="shared" si="0"/>
        <v>91.526013572298609</v>
      </c>
      <c r="F22" s="42"/>
    </row>
    <row r="23" spans="1:6" x14ac:dyDescent="0.3">
      <c r="A23" s="20" t="s">
        <v>19</v>
      </c>
      <c r="B23" s="21">
        <f>B24+B29+B30+B31</f>
        <v>1145747.8399999999</v>
      </c>
      <c r="C23" s="21">
        <f>C24+C29+C30+C31</f>
        <v>1318317.4000000001</v>
      </c>
      <c r="D23" s="22">
        <f t="shared" si="0"/>
        <v>115.06173993747177</v>
      </c>
      <c r="F23" s="42"/>
    </row>
    <row r="24" spans="1:6" ht="39.6" x14ac:dyDescent="0.3">
      <c r="A24" s="23" t="s">
        <v>20</v>
      </c>
      <c r="B24" s="43">
        <f>B25+B26+B27+B28</f>
        <v>1140164.5799999998</v>
      </c>
      <c r="C24" s="43">
        <v>1313807.7</v>
      </c>
      <c r="D24" s="17">
        <f t="shared" si="0"/>
        <v>115.22965395048494</v>
      </c>
      <c r="F24" s="42"/>
    </row>
    <row r="25" spans="1:6" ht="26.4" x14ac:dyDescent="0.3">
      <c r="A25" s="15" t="s">
        <v>21</v>
      </c>
      <c r="B25" s="40">
        <v>261105.04</v>
      </c>
      <c r="C25" s="40">
        <v>284131</v>
      </c>
      <c r="D25" s="17">
        <f t="shared" si="0"/>
        <v>108.81865780913304</v>
      </c>
      <c r="F25" s="42"/>
    </row>
    <row r="26" spans="1:6" ht="26.4" x14ac:dyDescent="0.3">
      <c r="A26" s="15" t="s">
        <v>22</v>
      </c>
      <c r="B26" s="40">
        <v>245302.39999999999</v>
      </c>
      <c r="C26" s="40">
        <v>233754.5</v>
      </c>
      <c r="D26" s="17">
        <f t="shared" si="0"/>
        <v>95.292381974248926</v>
      </c>
      <c r="F26" s="42"/>
    </row>
    <row r="27" spans="1:6" ht="26.4" x14ac:dyDescent="0.3">
      <c r="A27" s="15" t="s">
        <v>23</v>
      </c>
      <c r="B27" s="40">
        <v>558937.93999999994</v>
      </c>
      <c r="C27" s="40">
        <v>701810</v>
      </c>
      <c r="D27" s="17">
        <f t="shared" si="0"/>
        <v>125.56134586247627</v>
      </c>
      <c r="F27" s="42"/>
    </row>
    <row r="28" spans="1:6" x14ac:dyDescent="0.3">
      <c r="A28" s="15" t="s">
        <v>24</v>
      </c>
      <c r="B28" s="40">
        <v>74819.199999999997</v>
      </c>
      <c r="C28" s="40">
        <v>94112.2</v>
      </c>
      <c r="D28" s="17">
        <f t="shared" si="0"/>
        <v>125.78616184081091</v>
      </c>
      <c r="F28" s="42"/>
    </row>
    <row r="29" spans="1:6" x14ac:dyDescent="0.3">
      <c r="A29" s="23" t="s">
        <v>25</v>
      </c>
      <c r="B29" s="40">
        <v>5601.5</v>
      </c>
      <c r="C29" s="40">
        <v>4513.1000000000004</v>
      </c>
      <c r="D29" s="17">
        <f t="shared" si="0"/>
        <v>80.569490315094185</v>
      </c>
      <c r="F29" s="42"/>
    </row>
    <row r="30" spans="1:6" ht="66" x14ac:dyDescent="0.3">
      <c r="A30" s="23" t="s">
        <v>26</v>
      </c>
      <c r="B30" s="40"/>
      <c r="C30" s="40"/>
      <c r="D30" s="17" t="e">
        <f t="shared" si="0"/>
        <v>#DIV/0!</v>
      </c>
      <c r="F30" s="42"/>
    </row>
    <row r="31" spans="1:6" ht="52.8" x14ac:dyDescent="0.3">
      <c r="A31" s="23" t="s">
        <v>27</v>
      </c>
      <c r="B31" s="40">
        <v>-18.239999999999998</v>
      </c>
      <c r="C31" s="40">
        <v>-3.4</v>
      </c>
      <c r="D31" s="17">
        <f t="shared" si="0"/>
        <v>18.640350877192986</v>
      </c>
      <c r="F31" s="42"/>
    </row>
    <row r="32" spans="1:6" x14ac:dyDescent="0.3">
      <c r="A32" s="24" t="s">
        <v>28</v>
      </c>
      <c r="B32" s="25">
        <f>B9+B23</f>
        <v>1387248.9899999998</v>
      </c>
      <c r="C32" s="25">
        <f>C9+C23</f>
        <v>1580963.7000000002</v>
      </c>
      <c r="D32" s="26">
        <f>C32/B32*100</f>
        <v>113.96394673172554</v>
      </c>
      <c r="F32" s="42"/>
    </row>
    <row r="33" spans="1:6" x14ac:dyDescent="0.3">
      <c r="A33" s="27"/>
      <c r="B33" s="28"/>
      <c r="C33" s="28"/>
      <c r="D33" s="29"/>
      <c r="F33" s="42"/>
    </row>
    <row r="34" spans="1:6" x14ac:dyDescent="0.3">
      <c r="A34" s="12" t="s">
        <v>29</v>
      </c>
      <c r="B34" s="13">
        <f>B35+B36+B37+B39+B40</f>
        <v>44441.41</v>
      </c>
      <c r="C34" s="13">
        <f>C35+C36+C37+C39+C40+C38</f>
        <v>55254.5</v>
      </c>
      <c r="D34" s="13">
        <f>C34/B34*100</f>
        <v>124.33111370678833</v>
      </c>
      <c r="F34" s="42"/>
    </row>
    <row r="35" spans="1:6" ht="42" x14ac:dyDescent="0.3">
      <c r="A35" s="41" t="s">
        <v>76</v>
      </c>
      <c r="B35" s="31">
        <v>1180.3599999999999</v>
      </c>
      <c r="C35" s="31">
        <v>3339.7</v>
      </c>
      <c r="D35" s="17">
        <f t="shared" ref="D35:D84" si="1">C35/B35*100</f>
        <v>282.93910332440953</v>
      </c>
      <c r="F35" s="42"/>
    </row>
    <row r="36" spans="1:6" ht="52.2" x14ac:dyDescent="0.3">
      <c r="A36" s="41" t="s">
        <v>77</v>
      </c>
      <c r="B36" s="16">
        <v>1632.68</v>
      </c>
      <c r="C36" s="16">
        <v>1980.5</v>
      </c>
      <c r="D36" s="17">
        <f t="shared" si="1"/>
        <v>121.3036234902124</v>
      </c>
      <c r="F36" s="42"/>
    </row>
    <row r="37" spans="1:6" ht="52.2" x14ac:dyDescent="0.3">
      <c r="A37" s="41" t="s">
        <v>78</v>
      </c>
      <c r="B37" s="16">
        <v>21690.37</v>
      </c>
      <c r="C37" s="16">
        <v>25559.4</v>
      </c>
      <c r="D37" s="17">
        <f t="shared" si="1"/>
        <v>117.83754726175719</v>
      </c>
      <c r="F37" s="42"/>
    </row>
    <row r="38" spans="1:6" x14ac:dyDescent="0.3">
      <c r="A38" s="41" t="s">
        <v>85</v>
      </c>
      <c r="B38" s="16"/>
      <c r="C38" s="16">
        <v>46</v>
      </c>
      <c r="D38" s="17">
        <v>0</v>
      </c>
      <c r="F38" s="42"/>
    </row>
    <row r="39" spans="1:6" ht="52.2" x14ac:dyDescent="0.3">
      <c r="A39" s="41" t="s">
        <v>79</v>
      </c>
      <c r="B39" s="16">
        <v>3353.84</v>
      </c>
      <c r="C39" s="16">
        <v>7457.2</v>
      </c>
      <c r="D39" s="17">
        <f t="shared" si="1"/>
        <v>222.34811440020988</v>
      </c>
      <c r="F39" s="42"/>
    </row>
    <row r="40" spans="1:6" ht="31.8" x14ac:dyDescent="0.3">
      <c r="A40" s="41" t="s">
        <v>80</v>
      </c>
      <c r="B40" s="16">
        <v>16584.16</v>
      </c>
      <c r="C40" s="16">
        <v>16871.7</v>
      </c>
      <c r="D40" s="17">
        <f t="shared" si="1"/>
        <v>101.73382311796317</v>
      </c>
      <c r="F40" s="42"/>
    </row>
    <row r="41" spans="1:6" x14ac:dyDescent="0.3">
      <c r="A41" s="12" t="s">
        <v>30</v>
      </c>
      <c r="B41" s="13">
        <f>B42</f>
        <v>865.6</v>
      </c>
      <c r="C41" s="13">
        <f>C42</f>
        <v>1009.4</v>
      </c>
      <c r="D41" s="13">
        <f>C41/B41*100</f>
        <v>116.61275415896488</v>
      </c>
      <c r="F41" s="42"/>
    </row>
    <row r="42" spans="1:6" x14ac:dyDescent="0.3">
      <c r="A42" s="30" t="s">
        <v>31</v>
      </c>
      <c r="B42" s="16">
        <v>865.6</v>
      </c>
      <c r="C42" s="16">
        <v>1009.4</v>
      </c>
      <c r="D42" s="17">
        <f t="shared" si="1"/>
        <v>116.61275415896488</v>
      </c>
      <c r="F42" s="42"/>
    </row>
    <row r="43" spans="1:6" ht="27" x14ac:dyDescent="0.3">
      <c r="A43" s="32" t="s">
        <v>32</v>
      </c>
      <c r="B43" s="13">
        <f>B44+B45</f>
        <v>7512.3</v>
      </c>
      <c r="C43" s="13">
        <f>C44+C45</f>
        <v>7861.7</v>
      </c>
      <c r="D43" s="13">
        <f>C43/B43*100</f>
        <v>104.65103896276773</v>
      </c>
      <c r="F43" s="42"/>
    </row>
    <row r="44" spans="1:6" ht="39.6" x14ac:dyDescent="0.3">
      <c r="A44" s="30" t="s">
        <v>33</v>
      </c>
      <c r="B44" s="16">
        <v>4620.3</v>
      </c>
      <c r="C44" s="16">
        <v>4969.7</v>
      </c>
      <c r="D44" s="17">
        <f>C44/B44*100</f>
        <v>107.5622795056598</v>
      </c>
      <c r="F44" s="42"/>
    </row>
    <row r="45" spans="1:6" ht="26.4" x14ac:dyDescent="0.3">
      <c r="A45" s="30" t="s">
        <v>34</v>
      </c>
      <c r="B45" s="16">
        <v>2892</v>
      </c>
      <c r="C45" s="16">
        <v>2892</v>
      </c>
      <c r="D45" s="17">
        <f>C45/B45*100</f>
        <v>100</v>
      </c>
      <c r="F45" s="42"/>
    </row>
    <row r="46" spans="1:6" x14ac:dyDescent="0.3">
      <c r="A46" s="32" t="s">
        <v>35</v>
      </c>
      <c r="B46" s="13">
        <f>B47+B48+B49+B50+B51</f>
        <v>205537.13</v>
      </c>
      <c r="C46" s="13">
        <f>C47+C48+C49+C50+C51</f>
        <v>74217.7</v>
      </c>
      <c r="D46" s="13">
        <f>C46/B46*100</f>
        <v>36.109144853778972</v>
      </c>
      <c r="F46" s="42"/>
    </row>
    <row r="47" spans="1:6" x14ac:dyDescent="0.3">
      <c r="A47" s="30" t="s">
        <v>36</v>
      </c>
      <c r="B47" s="16">
        <v>2734.93</v>
      </c>
      <c r="C47" s="16">
        <v>2703.2</v>
      </c>
      <c r="D47" s="17">
        <f t="shared" si="1"/>
        <v>98.839824053997731</v>
      </c>
      <c r="F47" s="42"/>
    </row>
    <row r="48" spans="1:6" x14ac:dyDescent="0.3">
      <c r="A48" s="30" t="s">
        <v>37</v>
      </c>
      <c r="B48" s="16">
        <v>5</v>
      </c>
      <c r="C48" s="16">
        <v>0</v>
      </c>
      <c r="D48" s="17">
        <f t="shared" si="1"/>
        <v>0</v>
      </c>
      <c r="F48" s="42"/>
    </row>
    <row r="49" spans="1:6" x14ac:dyDescent="0.3">
      <c r="A49" s="33" t="s">
        <v>38</v>
      </c>
      <c r="B49" s="16">
        <v>1100</v>
      </c>
      <c r="C49" s="16">
        <v>8500</v>
      </c>
      <c r="D49" s="17">
        <f t="shared" si="1"/>
        <v>772.72727272727275</v>
      </c>
      <c r="F49" s="42"/>
    </row>
    <row r="50" spans="1:6" x14ac:dyDescent="0.3">
      <c r="A50" s="33" t="s">
        <v>39</v>
      </c>
      <c r="B50" s="16">
        <v>28243.5</v>
      </c>
      <c r="C50" s="16">
        <v>17470.599999999999</v>
      </c>
      <c r="D50" s="17">
        <f t="shared" si="1"/>
        <v>61.857064457308752</v>
      </c>
      <c r="F50" s="42"/>
    </row>
    <row r="51" spans="1:6" x14ac:dyDescent="0.3">
      <c r="A51" s="33" t="s">
        <v>40</v>
      </c>
      <c r="B51" s="16">
        <v>173453.7</v>
      </c>
      <c r="C51" s="16">
        <v>45543.9</v>
      </c>
      <c r="D51" s="17">
        <f t="shared" si="1"/>
        <v>26.257093391492948</v>
      </c>
      <c r="F51" s="42"/>
    </row>
    <row r="52" spans="1:6" x14ac:dyDescent="0.3">
      <c r="A52" s="32" t="s">
        <v>41</v>
      </c>
      <c r="B52" s="13">
        <f>B53+B54+B55+B56</f>
        <v>142660.01999999999</v>
      </c>
      <c r="C52" s="13">
        <f>C53+C54+C55+C56</f>
        <v>271493.09999999998</v>
      </c>
      <c r="D52" s="13">
        <f>C52/B52*100</f>
        <v>190.30776807685854</v>
      </c>
      <c r="F52" s="42"/>
    </row>
    <row r="53" spans="1:6" x14ac:dyDescent="0.3">
      <c r="A53" s="30" t="s">
        <v>42</v>
      </c>
      <c r="B53" s="16">
        <v>18998.59</v>
      </c>
      <c r="C53" s="16">
        <v>71593.5</v>
      </c>
      <c r="D53" s="17">
        <f t="shared" si="1"/>
        <v>376.83585992434178</v>
      </c>
      <c r="F53" s="42"/>
    </row>
    <row r="54" spans="1:6" x14ac:dyDescent="0.3">
      <c r="A54" s="30" t="s">
        <v>43</v>
      </c>
      <c r="B54" s="16">
        <v>98286.03</v>
      </c>
      <c r="C54" s="16">
        <v>157352.5</v>
      </c>
      <c r="D54" s="17">
        <f t="shared" si="1"/>
        <v>160.09650608535108</v>
      </c>
      <c r="F54" s="42"/>
    </row>
    <row r="55" spans="1:6" x14ac:dyDescent="0.3">
      <c r="A55" s="30" t="s">
        <v>44</v>
      </c>
      <c r="B55" s="16">
        <v>23834.54</v>
      </c>
      <c r="C55" s="16">
        <v>18116.8</v>
      </c>
      <c r="D55" s="17">
        <f t="shared" si="1"/>
        <v>76.010697080791147</v>
      </c>
      <c r="F55" s="42"/>
    </row>
    <row r="56" spans="1:6" ht="26.4" x14ac:dyDescent="0.3">
      <c r="A56" s="30" t="s">
        <v>45</v>
      </c>
      <c r="B56" s="16">
        <v>1540.86</v>
      </c>
      <c r="C56" s="16">
        <v>24430.3</v>
      </c>
      <c r="D56" s="17">
        <f t="shared" si="1"/>
        <v>1585.4977090715574</v>
      </c>
      <c r="F56" s="42"/>
    </row>
    <row r="57" spans="1:6" x14ac:dyDescent="0.3">
      <c r="A57" s="32" t="s">
        <v>46</v>
      </c>
      <c r="B57" s="13">
        <f>B58+B59+B60+B61+B62</f>
        <v>745169.8</v>
      </c>
      <c r="C57" s="13">
        <f>C58+C59+C60+C61+C62</f>
        <v>770963.29999999993</v>
      </c>
      <c r="D57" s="13">
        <f>C57/B57*100</f>
        <v>103.46142583878198</v>
      </c>
      <c r="F57" s="42"/>
    </row>
    <row r="58" spans="1:6" x14ac:dyDescent="0.3">
      <c r="A58" s="30" t="s">
        <v>47</v>
      </c>
      <c r="B58" s="16">
        <v>207276.43</v>
      </c>
      <c r="C58" s="16">
        <v>233509.5</v>
      </c>
      <c r="D58" s="17">
        <f t="shared" si="1"/>
        <v>112.65607961310411</v>
      </c>
      <c r="F58" s="42"/>
    </row>
    <row r="59" spans="1:6" x14ac:dyDescent="0.3">
      <c r="A59" s="30" t="s">
        <v>48</v>
      </c>
      <c r="B59" s="16">
        <v>413424.14</v>
      </c>
      <c r="C59" s="16">
        <v>389443.4</v>
      </c>
      <c r="D59" s="17">
        <f t="shared" si="1"/>
        <v>94.19948240080997</v>
      </c>
      <c r="F59" s="42"/>
    </row>
    <row r="60" spans="1:6" x14ac:dyDescent="0.3">
      <c r="A60" s="30" t="s">
        <v>49</v>
      </c>
      <c r="B60" s="16">
        <v>64432.14</v>
      </c>
      <c r="C60" s="16">
        <v>79497</v>
      </c>
      <c r="D60" s="17">
        <f t="shared" si="1"/>
        <v>123.38097104954142</v>
      </c>
      <c r="F60" s="42"/>
    </row>
    <row r="61" spans="1:6" x14ac:dyDescent="0.3">
      <c r="A61" s="30" t="s">
        <v>50</v>
      </c>
      <c r="B61" s="16">
        <v>927.21</v>
      </c>
      <c r="C61" s="16">
        <v>1629.7</v>
      </c>
      <c r="D61" s="17">
        <f t="shared" si="1"/>
        <v>175.76385069186054</v>
      </c>
      <c r="F61" s="42"/>
    </row>
    <row r="62" spans="1:6" x14ac:dyDescent="0.3">
      <c r="A62" s="30" t="s">
        <v>51</v>
      </c>
      <c r="B62" s="16">
        <v>59109.88</v>
      </c>
      <c r="C62" s="16">
        <v>66883.7</v>
      </c>
      <c r="D62" s="17">
        <f t="shared" si="1"/>
        <v>113.15147315474164</v>
      </c>
      <c r="F62" s="42"/>
    </row>
    <row r="63" spans="1:6" x14ac:dyDescent="0.3">
      <c r="A63" s="32" t="s">
        <v>52</v>
      </c>
      <c r="B63" s="13">
        <f>B64+B65</f>
        <v>83716.62</v>
      </c>
      <c r="C63" s="13">
        <f>C64+C65</f>
        <v>94023.4</v>
      </c>
      <c r="D63" s="13">
        <f>C63/B63*100</f>
        <v>112.31150994868165</v>
      </c>
      <c r="F63" s="42"/>
    </row>
    <row r="64" spans="1:6" x14ac:dyDescent="0.3">
      <c r="A64" s="30" t="s">
        <v>53</v>
      </c>
      <c r="B64" s="16">
        <v>80822.58</v>
      </c>
      <c r="C64" s="16">
        <v>90798.7</v>
      </c>
      <c r="D64" s="17">
        <f t="shared" si="1"/>
        <v>112.34323378442015</v>
      </c>
      <c r="F64" s="42"/>
    </row>
    <row r="65" spans="1:6" x14ac:dyDescent="0.3">
      <c r="A65" s="30" t="s">
        <v>54</v>
      </c>
      <c r="B65" s="16">
        <v>2894.04</v>
      </c>
      <c r="C65" s="16">
        <v>3224.7</v>
      </c>
      <c r="D65" s="17">
        <f t="shared" si="1"/>
        <v>111.42555044159721</v>
      </c>
      <c r="F65" s="42"/>
    </row>
    <row r="66" spans="1:6" x14ac:dyDescent="0.3">
      <c r="A66" s="32" t="s">
        <v>55</v>
      </c>
      <c r="B66" s="13">
        <f>B67</f>
        <v>1599.83</v>
      </c>
      <c r="C66" s="13">
        <f>C67</f>
        <v>227.7</v>
      </c>
      <c r="D66" s="13">
        <f>C66/B66*100</f>
        <v>14.232762230987042</v>
      </c>
      <c r="F66" s="42"/>
    </row>
    <row r="67" spans="1:6" x14ac:dyDescent="0.3">
      <c r="A67" s="34" t="s">
        <v>56</v>
      </c>
      <c r="B67" s="16">
        <v>1599.83</v>
      </c>
      <c r="C67" s="16">
        <v>227.7</v>
      </c>
      <c r="D67" s="17">
        <f t="shared" si="1"/>
        <v>14.232762230987042</v>
      </c>
      <c r="F67" s="42"/>
    </row>
    <row r="68" spans="1:6" x14ac:dyDescent="0.3">
      <c r="A68" s="32" t="s">
        <v>57</v>
      </c>
      <c r="B68" s="13">
        <f>B69+B70+B71+B72+B73</f>
        <v>127774.33000000002</v>
      </c>
      <c r="C68" s="13">
        <f>C69+C70+C71+C72+C73</f>
        <v>155754.69999999998</v>
      </c>
      <c r="D68" s="13">
        <f>C68/B68*100</f>
        <v>121.89827174206272</v>
      </c>
      <c r="F68" s="42"/>
    </row>
    <row r="69" spans="1:6" x14ac:dyDescent="0.3">
      <c r="A69" s="34" t="s">
        <v>58</v>
      </c>
      <c r="B69" s="16">
        <v>2334.9899999999998</v>
      </c>
      <c r="C69" s="16">
        <v>2581.3000000000002</v>
      </c>
      <c r="D69" s="17">
        <f t="shared" si="1"/>
        <v>110.54865331329044</v>
      </c>
      <c r="F69" s="42"/>
    </row>
    <row r="70" spans="1:6" x14ac:dyDescent="0.3">
      <c r="A70" s="34" t="s">
        <v>59</v>
      </c>
      <c r="B70" s="16">
        <v>72336.800000000003</v>
      </c>
      <c r="C70" s="16">
        <v>77410.5</v>
      </c>
      <c r="D70" s="17">
        <f t="shared" si="1"/>
        <v>107.01399564260514</v>
      </c>
      <c r="F70" s="42"/>
    </row>
    <row r="71" spans="1:6" x14ac:dyDescent="0.3">
      <c r="A71" s="34" t="s">
        <v>60</v>
      </c>
      <c r="B71" s="16">
        <v>9273.99</v>
      </c>
      <c r="C71" s="16">
        <v>9376.7000000000007</v>
      </c>
      <c r="D71" s="17">
        <f t="shared" si="1"/>
        <v>101.10750604648054</v>
      </c>
      <c r="F71" s="42"/>
    </row>
    <row r="72" spans="1:6" x14ac:dyDescent="0.3">
      <c r="A72" s="34" t="s">
        <v>61</v>
      </c>
      <c r="B72" s="16">
        <v>27798.61</v>
      </c>
      <c r="C72" s="16">
        <v>47444.800000000003</v>
      </c>
      <c r="D72" s="17">
        <f t="shared" si="1"/>
        <v>170.67328186553212</v>
      </c>
      <c r="F72" s="42"/>
    </row>
    <row r="73" spans="1:6" x14ac:dyDescent="0.3">
      <c r="A73" s="34" t="s">
        <v>62</v>
      </c>
      <c r="B73" s="16">
        <v>16029.94</v>
      </c>
      <c r="C73" s="16">
        <v>18941.400000000001</v>
      </c>
      <c r="D73" s="17">
        <f t="shared" si="1"/>
        <v>118.16263816333685</v>
      </c>
      <c r="F73" s="42"/>
    </row>
    <row r="74" spans="1:6" x14ac:dyDescent="0.3">
      <c r="A74" s="32" t="s">
        <v>63</v>
      </c>
      <c r="B74" s="13">
        <f>B75+B76+B77+B78</f>
        <v>54315.039999999994</v>
      </c>
      <c r="C74" s="13">
        <f>C75+C76+C77+C78</f>
        <v>128910.30000000002</v>
      </c>
      <c r="D74" s="13">
        <f>C74/B74*100</f>
        <v>237.33812954938455</v>
      </c>
      <c r="F74" s="42"/>
    </row>
    <row r="75" spans="1:6" x14ac:dyDescent="0.3">
      <c r="A75" s="34" t="s">
        <v>64</v>
      </c>
      <c r="B75" s="16">
        <v>23190.73</v>
      </c>
      <c r="C75" s="16">
        <v>25685</v>
      </c>
      <c r="D75" s="17">
        <f t="shared" si="1"/>
        <v>110.75546134166541</v>
      </c>
      <c r="F75" s="42"/>
    </row>
    <row r="76" spans="1:6" x14ac:dyDescent="0.3">
      <c r="A76" s="34" t="s">
        <v>65</v>
      </c>
      <c r="B76" s="16">
        <v>453.2</v>
      </c>
      <c r="C76" s="16">
        <v>78007.600000000006</v>
      </c>
      <c r="D76" s="17">
        <f t="shared" si="1"/>
        <v>17212.621359223303</v>
      </c>
      <c r="F76" s="42"/>
    </row>
    <row r="77" spans="1:6" x14ac:dyDescent="0.3">
      <c r="A77" s="34" t="s">
        <v>66</v>
      </c>
      <c r="B77" s="16">
        <v>27849.41</v>
      </c>
      <c r="C77" s="16">
        <v>22357.599999999999</v>
      </c>
      <c r="D77" s="17">
        <f t="shared" si="1"/>
        <v>80.280336280014538</v>
      </c>
      <c r="F77" s="42"/>
    </row>
    <row r="78" spans="1:6" x14ac:dyDescent="0.3">
      <c r="A78" s="34" t="s">
        <v>67</v>
      </c>
      <c r="B78" s="16">
        <v>2821.7</v>
      </c>
      <c r="C78" s="16">
        <v>2860.1</v>
      </c>
      <c r="D78" s="17">
        <f t="shared" si="1"/>
        <v>101.36088173795939</v>
      </c>
      <c r="F78" s="42"/>
    </row>
    <row r="79" spans="1:6" x14ac:dyDescent="0.3">
      <c r="A79" s="32" t="s">
        <v>68</v>
      </c>
      <c r="B79" s="13">
        <f>B80</f>
        <v>675</v>
      </c>
      <c r="C79" s="13">
        <f>C80</f>
        <v>675</v>
      </c>
      <c r="D79" s="13">
        <f>C79/B79*100</f>
        <v>100</v>
      </c>
      <c r="F79" s="42"/>
    </row>
    <row r="80" spans="1:6" x14ac:dyDescent="0.3">
      <c r="A80" s="34" t="s">
        <v>69</v>
      </c>
      <c r="B80" s="16">
        <v>675</v>
      </c>
      <c r="C80" s="16">
        <v>675</v>
      </c>
      <c r="D80" s="17">
        <f t="shared" si="1"/>
        <v>100</v>
      </c>
      <c r="F80" s="42"/>
    </row>
    <row r="81" spans="1:6" ht="27" x14ac:dyDescent="0.3">
      <c r="A81" s="32" t="s">
        <v>70</v>
      </c>
      <c r="B81" s="13">
        <f>B82</f>
        <v>17.7</v>
      </c>
      <c r="C81" s="13">
        <f>C82</f>
        <v>5.2</v>
      </c>
      <c r="D81" s="13">
        <f>C81/B81*100</f>
        <v>29.378531073446329</v>
      </c>
      <c r="F81" s="42"/>
    </row>
    <row r="82" spans="1:6" ht="26.4" x14ac:dyDescent="0.3">
      <c r="A82" s="34" t="s">
        <v>71</v>
      </c>
      <c r="B82" s="16">
        <v>17.7</v>
      </c>
      <c r="C82" s="16">
        <v>5.2</v>
      </c>
      <c r="D82" s="17">
        <f t="shared" si="1"/>
        <v>29.378531073446329</v>
      </c>
      <c r="F82" s="42"/>
    </row>
    <row r="83" spans="1:6" ht="66.599999999999994" x14ac:dyDescent="0.3">
      <c r="A83" s="32" t="s">
        <v>72</v>
      </c>
      <c r="B83" s="13">
        <f>B84</f>
        <v>14339.98</v>
      </c>
      <c r="C83" s="13">
        <f>C84</f>
        <v>13841.6</v>
      </c>
      <c r="D83" s="13">
        <f>C83/B83*100</f>
        <v>96.524541875232757</v>
      </c>
      <c r="F83" s="42"/>
    </row>
    <row r="84" spans="1:6" ht="39.6" x14ac:dyDescent="0.3">
      <c r="A84" s="34" t="s">
        <v>73</v>
      </c>
      <c r="B84" s="16">
        <v>14339.98</v>
      </c>
      <c r="C84" s="16">
        <v>13841.6</v>
      </c>
      <c r="D84" s="17">
        <f t="shared" si="1"/>
        <v>96.524541875232757</v>
      </c>
      <c r="F84" s="42"/>
    </row>
    <row r="85" spans="1:6" x14ac:dyDescent="0.3">
      <c r="A85" s="35" t="s">
        <v>74</v>
      </c>
      <c r="B85" s="36">
        <f>B34+B41+B43+B46+B52+B57+B63+B66+B68+B74+B79+B81+B83</f>
        <v>1428624.76</v>
      </c>
      <c r="C85" s="36">
        <f>C34+C41+C43+C46+C52+C57+C63+C66+C68+C74+C79+C81+C83</f>
        <v>1574237.5999999999</v>
      </c>
      <c r="D85" s="37">
        <f>C85/B85*100</f>
        <v>110.19251829290708</v>
      </c>
      <c r="F85" s="42"/>
    </row>
    <row r="86" spans="1:6" x14ac:dyDescent="0.3">
      <c r="A86" s="38" t="s">
        <v>75</v>
      </c>
      <c r="B86" s="16">
        <v>-41375.800000000003</v>
      </c>
      <c r="C86" s="16">
        <v>6726.1</v>
      </c>
      <c r="D86" s="16"/>
    </row>
  </sheetData>
  <mergeCells count="6">
    <mergeCell ref="A1:D1"/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2022-09-13T03:55:49Z</dcterms:modified>
</cp:coreProperties>
</file>